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целевые программы\2019-2024\"/>
    </mc:Choice>
  </mc:AlternateContent>
  <xr:revisionPtr revIDLastSave="0" documentId="13_ncr:1_{09588A17-2FAE-4177-86FE-D598646A59FA}" xr6:coauthVersionLast="40" xr6:coauthVersionMax="40" xr10:uidLastSave="{00000000-0000-0000-0000-000000000000}"/>
  <bookViews>
    <workbookView xWindow="-120" yWindow="-120" windowWidth="29040" windowHeight="15840" xr2:uid="{8F0FBAF3-C680-4A0E-9F63-335D33EE2C31}"/>
  </bookViews>
  <sheets>
    <sheet name="1 квартал" sheetId="1" r:id="rId1"/>
    <sheet name="1 полугодие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J24" i="2"/>
  <c r="I24" i="2"/>
  <c r="J23" i="2"/>
  <c r="I23" i="2"/>
  <c r="J30" i="2"/>
  <c r="I30" i="2"/>
  <c r="J29" i="2"/>
  <c r="I29" i="2"/>
  <c r="J28" i="2"/>
  <c r="I28" i="2"/>
  <c r="I13" i="2"/>
  <c r="J18" i="2"/>
  <c r="I18" i="2"/>
  <c r="J17" i="2"/>
  <c r="I17" i="2"/>
  <c r="I14" i="2" s="1"/>
  <c r="J16" i="2"/>
  <c r="I16" i="2"/>
  <c r="J13" i="2" l="1"/>
  <c r="J15" i="2"/>
  <c r="I15" i="2"/>
  <c r="J14" i="2"/>
  <c r="K14" i="2" s="1"/>
  <c r="K13" i="2"/>
  <c r="J27" i="1"/>
  <c r="I27" i="1"/>
  <c r="J28" i="1"/>
  <c r="I28" i="1"/>
  <c r="J29" i="1"/>
  <c r="I29" i="1"/>
  <c r="J16" i="1" l="1"/>
  <c r="I16" i="1"/>
  <c r="J17" i="1"/>
  <c r="I17" i="1"/>
  <c r="J18" i="1"/>
  <c r="I18" i="1"/>
  <c r="J24" i="1" l="1"/>
  <c r="J23" i="1"/>
  <c r="J22" i="1"/>
  <c r="I24" i="1"/>
  <c r="I23" i="1"/>
  <c r="I22" i="1"/>
  <c r="J15" i="1" l="1"/>
  <c r="I13" i="1"/>
  <c r="J13" i="1"/>
  <c r="I15" i="1"/>
  <c r="I14" i="1"/>
  <c r="J14" i="1"/>
  <c r="K13" i="1" l="1"/>
  <c r="K14" i="1"/>
</calcChain>
</file>

<file path=xl/sharedStrings.xml><?xml version="1.0" encoding="utf-8"?>
<sst xmlns="http://schemas.openxmlformats.org/spreadsheetml/2006/main" count="188" uniqueCount="57">
  <si>
    <t>Приложение 7 к порядку</t>
  </si>
  <si>
    <t>Отчет о финансовом обеспечении муниципальной программы Устойчивое развитие территории сельского поселения Богородицкий сельсовет на 2019-2024годы за счет средств бюджета сельского поселения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</si>
  <si>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</si>
  <si>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</si>
  <si>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</si>
  <si>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</si>
  <si>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</si>
  <si>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</si>
  <si>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</si>
  <si>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Расходы отчетного периода (1 кватрал) (руб)</t>
  </si>
  <si>
    <t>Причины низкого освоения средств бюджета сельского поселения</t>
  </si>
  <si>
    <t>Годовой план</t>
  </si>
  <si>
    <t>Факт</t>
  </si>
  <si>
    <t>% исполнения</t>
  </si>
  <si>
    <t>Устойчивое развитие территории сельского поселения Богородицкий сельсовет на 2019-2024годы</t>
  </si>
  <si>
    <t>Всего</t>
  </si>
  <si>
    <t>Ответственный исполнитель</t>
  </si>
  <si>
    <t>Сосполнитель</t>
  </si>
  <si>
    <t>Х</t>
  </si>
  <si>
    <t>Подпрограмма 1 « Обеспечение  населения качественной, разви-той инфраструктурой и повышение уровня бла-гоустройства территории сельского  поселения Богородицкий сельсовет»</t>
  </si>
  <si>
    <t>Соисполнитель</t>
  </si>
  <si>
    <t>Подпрограмма 2 «Развитие  социальной сферы на территории  сельского поселения Богородицкий сельсовет»</t>
  </si>
  <si>
    <t>Соисполниптель</t>
  </si>
  <si>
    <t>Подпрограмма 4 .«Обеспечение реализации муниципальной политики  на территории сельского поселении Богородицкий сельсовет»</t>
  </si>
  <si>
    <r>
      <rPr>
        <b/>
        <sz val="11"/>
        <color theme="1"/>
        <rFont val="Calibri"/>
        <family val="2"/>
        <charset val="204"/>
        <scheme val="minor"/>
      </rPr>
      <t>Основное мероприятие 4 подпрограммы 1</t>
    </r>
    <r>
      <rPr>
        <sz val="11"/>
        <color theme="1"/>
        <rFont val="Calibri"/>
        <family val="2"/>
        <charset val="204"/>
        <scheme val="minor"/>
      </rPr>
      <t xml:space="preserve">
Прочие мероприятия по благоустройству сельского поселения.
</t>
    </r>
  </si>
  <si>
    <r>
      <rPr>
        <b/>
        <sz val="11"/>
        <color theme="1"/>
        <rFont val="Calibri"/>
        <family val="2"/>
        <charset val="204"/>
        <scheme val="minor"/>
      </rPr>
      <t>Основное мероприятие 2 подпрограммы 2</t>
    </r>
    <r>
      <rPr>
        <sz val="11"/>
        <color theme="1"/>
        <rFont val="Calibri"/>
        <family val="2"/>
        <charset val="204"/>
        <scheme val="minor"/>
      </rPr>
      <t xml:space="preserve">
Создание условий и проведение меро-приятий, направленных на развитие культуры сельского поселения.
</t>
    </r>
  </si>
  <si>
    <r>
      <rPr>
        <b/>
        <sz val="11"/>
        <color theme="1"/>
        <rFont val="Calibri"/>
        <family val="2"/>
        <charset val="204"/>
        <scheme val="minor"/>
      </rPr>
      <t>Основное мероприятие 1 подпрограммы 4.</t>
    </r>
    <r>
      <rPr>
        <sz val="11"/>
        <color theme="1"/>
        <rFont val="Calibri"/>
        <family val="2"/>
        <charset val="204"/>
        <scheme val="minor"/>
      </rPr>
      <t xml:space="preserve">
Обслуживание муниципального долга
</t>
    </r>
  </si>
  <si>
    <r>
      <rPr>
        <b/>
        <sz val="11"/>
        <color theme="1"/>
        <rFont val="Calibri"/>
        <family val="2"/>
        <charset val="204"/>
        <scheme val="minor"/>
      </rPr>
      <t>Основное мероприятие 3  подпрограммы 4.</t>
    </r>
    <r>
      <rPr>
        <sz val="11"/>
        <color theme="1"/>
        <rFont val="Calibri"/>
        <family val="2"/>
        <charset val="204"/>
        <scheme val="minor"/>
      </rPr>
      <t xml:space="preserve">
Ежегодные членские взносы.
</t>
    </r>
  </si>
  <si>
    <t>0503</t>
  </si>
  <si>
    <t>01102S6150</t>
  </si>
  <si>
    <r>
      <rPr>
        <b/>
        <sz val="11"/>
        <color theme="1"/>
        <rFont val="Calibri"/>
        <family val="2"/>
        <charset val="204"/>
        <scheme val="minor"/>
      </rPr>
      <t>Основное мероприятие 3 подпрограммы 1</t>
    </r>
    <r>
      <rPr>
        <sz val="11"/>
        <color theme="1"/>
        <rFont val="Calibri"/>
        <family val="2"/>
        <charset val="204"/>
        <scheme val="minor"/>
      </rPr>
      <t xml:space="preserve">
Организация благоустройства и озеленения  территории сельского поселения
</t>
    </r>
  </si>
  <si>
    <r>
      <rPr>
        <b/>
        <sz val="11"/>
        <color theme="1"/>
        <rFont val="Calibri"/>
        <family val="2"/>
        <charset val="204"/>
        <scheme val="minor"/>
      </rPr>
      <t>Основное мероприятие 2  подпрограммы 1</t>
    </r>
    <r>
      <rPr>
        <sz val="11"/>
        <color theme="1"/>
        <rFont val="Calibri"/>
        <family val="2"/>
        <charset val="204"/>
        <scheme val="minor"/>
      </rPr>
      <t xml:space="preserve">
Текущие расходы на содержание и поддержание в рабочем состоянии систем уличного освещения сельского поселе-ния
</t>
    </r>
  </si>
  <si>
    <t>0110320020</t>
  </si>
  <si>
    <t>0110499999</t>
  </si>
  <si>
    <r>
      <rPr>
        <b/>
        <sz val="11"/>
        <color theme="1"/>
        <rFont val="Calibri"/>
        <family val="2"/>
        <charset val="204"/>
        <scheme val="minor"/>
      </rPr>
      <t>Основное мероприятие 1 подпрограммы 2</t>
    </r>
    <r>
      <rPr>
        <sz val="11"/>
        <color theme="1"/>
        <rFont val="Calibri"/>
        <family val="2"/>
        <charset val="204"/>
        <scheme val="minor"/>
      </rPr>
      <t xml:space="preserve">
Создание условий и проведение мероприятий, направленных на развитие физической культуры и массового спорта в сельском поселении.
</t>
    </r>
  </si>
  <si>
    <t>0120109000</t>
  </si>
  <si>
    <t>0801</t>
  </si>
  <si>
    <t>0120209000</t>
  </si>
  <si>
    <t>0140120090</t>
  </si>
  <si>
    <r>
      <rPr>
        <b/>
        <sz val="11"/>
        <color theme="1"/>
        <rFont val="Calibri"/>
        <family val="2"/>
        <charset val="204"/>
        <scheme val="minor"/>
      </rPr>
      <t>Основное мероприятие 2  подпрограммы 4.</t>
    </r>
    <r>
      <rPr>
        <sz val="11"/>
        <color theme="1"/>
        <rFont val="Calibri"/>
        <family val="2"/>
        <charset val="204"/>
        <scheme val="minor"/>
      </rPr>
      <t xml:space="preserve">
Приобретение программного обеспечения,  услуг по сопровождению сетевого программного обеспечения в сельском поселении.
</t>
    </r>
  </si>
  <si>
    <t>0113</t>
  </si>
  <si>
    <t>01402S6790</t>
  </si>
  <si>
    <t>0140320080</t>
  </si>
  <si>
    <r>
      <rPr>
        <b/>
        <sz val="11"/>
        <color theme="1"/>
        <rFont val="Calibri"/>
        <family val="2"/>
        <charset val="204"/>
        <scheme val="minor"/>
      </rPr>
      <t>Основное мероприятие 4  подпрограммы 4.</t>
    </r>
    <r>
      <rPr>
        <sz val="11"/>
        <color theme="1"/>
        <rFont val="Calibri"/>
        <family val="2"/>
        <charset val="204"/>
        <scheme val="minor"/>
      </rPr>
      <t xml:space="preserve">
Прочие мероприятия сельского поселения.
</t>
    </r>
  </si>
  <si>
    <t>0140499999</t>
  </si>
  <si>
    <t>Расходы отчетного периода (1 полугодие) (руб)</t>
  </si>
  <si>
    <t>01203S6080</t>
  </si>
  <si>
    <r>
      <rPr>
        <b/>
        <sz val="12"/>
        <color theme="1"/>
        <rFont val="Calibri"/>
        <family val="2"/>
        <charset val="204"/>
        <scheme val="minor"/>
      </rPr>
      <t>Основное мероприятие 2  подпрограммы 1</t>
    </r>
    <r>
      <rPr>
        <sz val="12"/>
        <color theme="1"/>
        <rFont val="Calibri"/>
        <family val="2"/>
        <charset val="204"/>
        <scheme val="minor"/>
      </rPr>
      <t xml:space="preserve">
Текущие расходы на содержание и поддержание в рабочем состоянии систем уличного освещения сельского поселе-ния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</si>
  <si>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3 подпрограммы 1</t>
    </r>
    <r>
      <rPr>
        <sz val="12"/>
        <color theme="1"/>
        <rFont val="Calibri"/>
        <family val="2"/>
        <charset val="204"/>
        <scheme val="minor"/>
      </rPr>
      <t xml:space="preserve">
Организация благоустройства и озеленения  территории сельского поселения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</si>
  <si>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4 подпрограммы 1</t>
    </r>
    <r>
      <rPr>
        <sz val="12"/>
        <color theme="1"/>
        <rFont val="Calibri"/>
        <family val="2"/>
        <charset val="204"/>
        <scheme val="minor"/>
      </rPr>
      <t xml:space="preserve">
Прочие мероприятия по благоустройству сельского поселения.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</si>
  <si>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1 подпрограммы 2</t>
    </r>
    <r>
      <rPr>
        <sz val="12"/>
        <color theme="1"/>
        <rFont val="Calibri"/>
        <family val="2"/>
        <charset val="204"/>
        <scheme val="minor"/>
      </rPr>
      <t xml:space="preserve">
Создание условий и проведение мероприятий, направленных на развитие физической культуры и массового спорта в сельском поселении.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</si>
  <si>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2 подпрограммы 2</t>
    </r>
    <r>
      <rPr>
        <sz val="12"/>
        <color theme="1"/>
        <rFont val="Calibri"/>
        <family val="2"/>
        <charset val="204"/>
        <scheme val="minor"/>
      </rPr>
      <t xml:space="preserve">
Создание условий и проведение меро-приятий, направленных на развитие культуры сельского поселения.</t>
    </r>
  </si>
  <si>
    <r>
      <t xml:space="preserve">
</t>
    </r>
    <r>
      <rPr>
        <b/>
        <sz val="12"/>
        <color theme="1"/>
        <rFont val="Calibri"/>
        <family val="2"/>
        <charset val="204"/>
        <scheme val="minor"/>
      </rPr>
      <t xml:space="preserve">Основное мероприятие 3 подпрограммы 2              </t>
    </r>
    <r>
      <rPr>
        <sz val="12"/>
        <color theme="1"/>
        <rFont val="Calibri"/>
        <family val="2"/>
        <charset val="204"/>
        <scheme val="minor"/>
      </rPr>
      <t xml:space="preserve">  Строительство котельной в здании МАУК «Богородицкий поселенческий центр культуры» на условиях софинансирования с областным бюджетом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</si>
  <si>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1 подпрограммы 4.</t>
    </r>
    <r>
      <rPr>
        <sz val="12"/>
        <color theme="1"/>
        <rFont val="Calibri"/>
        <family val="2"/>
        <charset val="204"/>
        <scheme val="minor"/>
      </rPr>
      <t xml:space="preserve">
Обслуживание муниципального долга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</si>
  <si>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2  подпрограммы 4.</t>
    </r>
    <r>
      <rPr>
        <sz val="12"/>
        <color theme="1"/>
        <rFont val="Calibri"/>
        <family val="2"/>
        <charset val="204"/>
        <scheme val="minor"/>
      </rPr>
      <t xml:space="preserve">
Приобретение программного обеспечения,  услуг по сопровождению сетевого программного обеспечения в сельском поселении.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</si>
  <si>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3  подпрограммы 4.</t>
    </r>
    <r>
      <rPr>
        <sz val="12"/>
        <color theme="1"/>
        <rFont val="Calibri"/>
        <family val="2"/>
        <charset val="204"/>
        <scheme val="minor"/>
      </rPr>
      <t xml:space="preserve">
Ежегодные членские взносы.
</t>
    </r>
  </si>
  <si>
    <r>
      <rPr>
        <b/>
        <sz val="12"/>
        <color theme="1"/>
        <rFont val="Calibri"/>
        <family val="2"/>
        <charset val="204"/>
        <scheme val="minor"/>
      </rPr>
      <t>Основное мероприятие 4  подпрограммы 4.</t>
    </r>
    <r>
      <rPr>
        <sz val="12"/>
        <color theme="1"/>
        <rFont val="Calibri"/>
        <family val="2"/>
        <charset val="204"/>
        <scheme val="minor"/>
      </rPr>
      <t xml:space="preserve">
Прочие мероприятия сельского поселения.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</si>
</sst>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/>
    <xf numFmtId="0" fontId="0" fillId="0" borderId="5" xfId="0" applyBorder="1"/>
    <xf numFmtId="1" fontId="0" fillId="0" borderId="20" xfId="0" applyNumberFormat="1" applyBorder="1"/>
    <xf numFmtId="1" fontId="0" fillId="0" borderId="2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26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1" fontId="1" fillId="0" borderId="20" xfId="0" applyNumberFormat="1" applyFont="1" applyBorder="1"/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49" fontId="1" fillId="0" borderId="9" xfId="0" applyNumberFormat="1" applyFont="1" applyBorder="1"/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6802-833C-43BA-99DA-8D3C28C6EDA5}">
  <sheetPr>
    <pageSetUpPr fitToPage="1"/>
  </sheetPr>
  <dimension ref="B2:P33"/>
  <sheetViews>
    <sheetView tabSelected="1" workbookViewId="0">
      <selection activeCell="Q18" sqref="Q18"/>
    </sheetView>
  </sheetViews>
  <sheetFormatPr defaultRowHeight="15" x14ac:dyDescent="0.25"/>
  <cols>
    <col min="3" max="3" width="31.85546875" customWidth="1"/>
    <col min="6" max="6" width="9" customWidth="1"/>
    <col min="7" max="7" width="13.28515625" customWidth="1"/>
    <col min="8" max="8" width="17.5703125" customWidth="1"/>
    <col min="9" max="9" width="13.85546875" customWidth="1"/>
    <col min="10" max="10" width="12.7109375" customWidth="1"/>
    <col min="11" max="11" width="13" customWidth="1"/>
  </cols>
  <sheetData>
    <row r="2" spans="2:16" x14ac:dyDescent="0.25">
      <c r="L2" s="83" t="s">
        <v>0</v>
      </c>
      <c r="M2" s="83"/>
      <c r="N2" s="83"/>
      <c r="O2" s="2"/>
      <c r="P2" s="2"/>
    </row>
    <row r="3" spans="2:16" x14ac:dyDescent="0.25">
      <c r="L3" s="83"/>
      <c r="M3" s="83"/>
      <c r="N3" s="83"/>
      <c r="O3" s="2"/>
      <c r="P3" s="2"/>
    </row>
    <row r="6" spans="2:16" ht="15" customHeight="1" x14ac:dyDescent="0.25">
      <c r="C6" s="83" t="s">
        <v>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</row>
    <row r="7" spans="2:16" ht="15" customHeight="1" x14ac:dyDescent="0.25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1"/>
    </row>
    <row r="9" spans="2:16" ht="15.75" thickBot="1" x14ac:dyDescent="0.3"/>
    <row r="10" spans="2:16" ht="28.5" customHeight="1" thickTop="1" thickBot="1" x14ac:dyDescent="0.3">
      <c r="B10" s="75" t="s">
        <v>2</v>
      </c>
      <c r="C10" s="77" t="s">
        <v>3</v>
      </c>
      <c r="D10" s="79" t="s">
        <v>4</v>
      </c>
      <c r="E10" s="79"/>
      <c r="F10" s="77" t="s">
        <v>5</v>
      </c>
      <c r="G10" s="77"/>
      <c r="H10" s="77"/>
      <c r="I10" s="77" t="s">
        <v>9</v>
      </c>
      <c r="J10" s="77"/>
      <c r="K10" s="77"/>
      <c r="L10" s="77" t="s">
        <v>10</v>
      </c>
      <c r="M10" s="77"/>
    </row>
    <row r="11" spans="2:16" ht="31.5" customHeight="1" thickTop="1" thickBot="1" x14ac:dyDescent="0.3">
      <c r="B11" s="76"/>
      <c r="C11" s="78"/>
      <c r="D11" s="80"/>
      <c r="E11" s="80"/>
      <c r="F11" s="3" t="s">
        <v>6</v>
      </c>
      <c r="G11" s="3" t="s">
        <v>7</v>
      </c>
      <c r="H11" s="3" t="s">
        <v>8</v>
      </c>
      <c r="I11" s="4" t="s">
        <v>11</v>
      </c>
      <c r="J11" s="4" t="s">
        <v>12</v>
      </c>
      <c r="K11" s="4" t="s">
        <v>13</v>
      </c>
      <c r="L11" s="78"/>
      <c r="M11" s="78"/>
    </row>
    <row r="12" spans="2:16" ht="15.75" thickBot="1" x14ac:dyDescent="0.3">
      <c r="B12" s="21">
        <v>1</v>
      </c>
      <c r="C12" s="18">
        <v>2</v>
      </c>
      <c r="D12" s="52">
        <v>3</v>
      </c>
      <c r="E12" s="84"/>
      <c r="F12" s="18">
        <v>4</v>
      </c>
      <c r="G12" s="18">
        <v>5</v>
      </c>
      <c r="H12" s="18">
        <v>6</v>
      </c>
      <c r="I12" s="5">
        <v>7</v>
      </c>
      <c r="J12" s="15">
        <v>8</v>
      </c>
      <c r="K12" s="18">
        <v>9</v>
      </c>
      <c r="L12" s="85">
        <v>10</v>
      </c>
      <c r="M12" s="53"/>
    </row>
    <row r="13" spans="2:16" x14ac:dyDescent="0.25">
      <c r="B13" s="63">
        <v>1</v>
      </c>
      <c r="C13" s="72" t="s">
        <v>14</v>
      </c>
      <c r="D13" s="66" t="s">
        <v>15</v>
      </c>
      <c r="E13" s="67"/>
      <c r="F13" s="6" t="s">
        <v>18</v>
      </c>
      <c r="G13" s="6" t="s">
        <v>18</v>
      </c>
      <c r="H13" s="6" t="s">
        <v>18</v>
      </c>
      <c r="I13" s="7">
        <f t="shared" ref="I13:J15" si="0">SUM(I16,I22,I27)</f>
        <v>12635788</v>
      </c>
      <c r="J13" s="7">
        <f t="shared" si="0"/>
        <v>4272407.7700000005</v>
      </c>
      <c r="K13" s="22">
        <f>J13*100/I13</f>
        <v>33.811961470072156</v>
      </c>
      <c r="L13" s="46"/>
      <c r="M13" s="47"/>
    </row>
    <row r="14" spans="2:16" ht="30.75" customHeight="1" x14ac:dyDescent="0.25">
      <c r="B14" s="64"/>
      <c r="C14" s="73"/>
      <c r="D14" s="68" t="s">
        <v>16</v>
      </c>
      <c r="E14" s="69"/>
      <c r="F14" s="8">
        <v>902</v>
      </c>
      <c r="G14" s="9" t="s">
        <v>18</v>
      </c>
      <c r="H14" s="9" t="s">
        <v>18</v>
      </c>
      <c r="I14" s="8">
        <f t="shared" si="0"/>
        <v>12635788</v>
      </c>
      <c r="J14" s="8">
        <f t="shared" si="0"/>
        <v>4272407.7700000005</v>
      </c>
      <c r="K14" s="23">
        <f>J14*100/I14</f>
        <v>33.811961470072156</v>
      </c>
      <c r="L14" s="50"/>
      <c r="M14" s="51"/>
    </row>
    <row r="15" spans="2:16" ht="21" customHeight="1" thickBot="1" x14ac:dyDescent="0.3">
      <c r="B15" s="65"/>
      <c r="C15" s="74"/>
      <c r="D15" s="70" t="s">
        <v>17</v>
      </c>
      <c r="E15" s="71"/>
      <c r="F15" s="10">
        <v>902</v>
      </c>
      <c r="G15" s="11" t="s">
        <v>18</v>
      </c>
      <c r="H15" s="11" t="s">
        <v>18</v>
      </c>
      <c r="I15" s="10">
        <f t="shared" si="0"/>
        <v>12635788</v>
      </c>
      <c r="J15" s="10">
        <f t="shared" si="0"/>
        <v>4272407.7700000005</v>
      </c>
      <c r="K15" s="10">
        <v>34</v>
      </c>
      <c r="L15" s="48"/>
      <c r="M15" s="49"/>
    </row>
    <row r="16" spans="2:16" ht="38.25" customHeight="1" x14ac:dyDescent="0.25">
      <c r="B16" s="54">
        <v>2</v>
      </c>
      <c r="C16" s="57" t="s">
        <v>19</v>
      </c>
      <c r="D16" s="60" t="s">
        <v>15</v>
      </c>
      <c r="E16" s="60"/>
      <c r="F16" s="12" t="s">
        <v>18</v>
      </c>
      <c r="G16" s="12" t="s">
        <v>18</v>
      </c>
      <c r="H16" s="12" t="s">
        <v>18</v>
      </c>
      <c r="I16" s="7">
        <f>SUM(I19,I20,I21)</f>
        <v>2250390</v>
      </c>
      <c r="J16" s="7">
        <f>SUM(J19,J20,J21)</f>
        <v>1844284.2</v>
      </c>
      <c r="K16" s="7">
        <v>81</v>
      </c>
      <c r="L16" s="46"/>
      <c r="M16" s="47"/>
    </row>
    <row r="17" spans="2:13" ht="37.5" customHeight="1" x14ac:dyDescent="0.25">
      <c r="B17" s="55"/>
      <c r="C17" s="58"/>
      <c r="D17" s="61" t="s">
        <v>16</v>
      </c>
      <c r="E17" s="61"/>
      <c r="F17" s="13">
        <v>902</v>
      </c>
      <c r="G17" s="13" t="s">
        <v>18</v>
      </c>
      <c r="H17" s="13" t="s">
        <v>18</v>
      </c>
      <c r="I17" s="8">
        <f>SUM(I19,I20,I21)</f>
        <v>2250390</v>
      </c>
      <c r="J17" s="8">
        <f>SUM(J19,J20,J21)</f>
        <v>1844284.2</v>
      </c>
      <c r="K17" s="8">
        <v>81</v>
      </c>
      <c r="L17" s="50"/>
      <c r="M17" s="51"/>
    </row>
    <row r="18" spans="2:13" ht="35.25" customHeight="1" thickBot="1" x14ac:dyDescent="0.3">
      <c r="B18" s="56"/>
      <c r="C18" s="59"/>
      <c r="D18" s="62" t="s">
        <v>20</v>
      </c>
      <c r="E18" s="62"/>
      <c r="F18" s="14">
        <v>902</v>
      </c>
      <c r="G18" s="14" t="s">
        <v>18</v>
      </c>
      <c r="H18" s="14" t="s">
        <v>18</v>
      </c>
      <c r="I18" s="10">
        <f>SUM(I19,I20,I21)</f>
        <v>2250390</v>
      </c>
      <c r="J18" s="10">
        <f>SUM(J19,J20,J21)</f>
        <v>1844284.2</v>
      </c>
      <c r="K18" s="10">
        <v>81</v>
      </c>
      <c r="L18" s="48"/>
      <c r="M18" s="49"/>
    </row>
    <row r="19" spans="2:13" ht="120.75" thickBot="1" x14ac:dyDescent="0.3">
      <c r="B19" s="16">
        <v>3</v>
      </c>
      <c r="C19" s="17" t="s">
        <v>31</v>
      </c>
      <c r="D19" s="81" t="s">
        <v>16</v>
      </c>
      <c r="E19" s="82"/>
      <c r="F19" s="18">
        <v>902</v>
      </c>
      <c r="G19" s="20" t="s">
        <v>28</v>
      </c>
      <c r="H19" s="20" t="s">
        <v>29</v>
      </c>
      <c r="I19" s="18">
        <v>490211</v>
      </c>
      <c r="J19" s="18">
        <v>396188</v>
      </c>
      <c r="K19" s="18">
        <v>0</v>
      </c>
      <c r="L19" s="52"/>
      <c r="M19" s="53"/>
    </row>
    <row r="20" spans="2:13" ht="90.75" thickBot="1" x14ac:dyDescent="0.3">
      <c r="B20" s="16">
        <v>4</v>
      </c>
      <c r="C20" s="17" t="s">
        <v>30</v>
      </c>
      <c r="D20" s="81" t="s">
        <v>16</v>
      </c>
      <c r="E20" s="82"/>
      <c r="F20" s="18">
        <v>902</v>
      </c>
      <c r="G20" s="20" t="s">
        <v>28</v>
      </c>
      <c r="H20" s="20" t="s">
        <v>32</v>
      </c>
      <c r="I20" s="18">
        <v>2500</v>
      </c>
      <c r="J20" s="18">
        <v>0</v>
      </c>
      <c r="K20" s="18">
        <v>0</v>
      </c>
      <c r="L20" s="52"/>
      <c r="M20" s="53"/>
    </row>
    <row r="21" spans="2:13" ht="90.75" thickBot="1" x14ac:dyDescent="0.3">
      <c r="B21" s="16">
        <v>5</v>
      </c>
      <c r="C21" s="19" t="s">
        <v>24</v>
      </c>
      <c r="D21" s="81" t="s">
        <v>16</v>
      </c>
      <c r="E21" s="82"/>
      <c r="F21" s="18">
        <v>902</v>
      </c>
      <c r="G21" s="20" t="s">
        <v>28</v>
      </c>
      <c r="H21" s="20" t="s">
        <v>33</v>
      </c>
      <c r="I21" s="18">
        <v>1757679</v>
      </c>
      <c r="J21" s="18">
        <v>1448096.2</v>
      </c>
      <c r="K21" s="18">
        <v>82</v>
      </c>
      <c r="L21" s="52"/>
      <c r="M21" s="53"/>
    </row>
    <row r="22" spans="2:13" ht="20.25" customHeight="1" x14ac:dyDescent="0.25">
      <c r="B22" s="54">
        <v>7</v>
      </c>
      <c r="C22" s="57" t="s">
        <v>21</v>
      </c>
      <c r="D22" s="60" t="s">
        <v>15</v>
      </c>
      <c r="E22" s="60"/>
      <c r="F22" s="12" t="s">
        <v>18</v>
      </c>
      <c r="G22" s="12" t="s">
        <v>18</v>
      </c>
      <c r="H22" s="12" t="s">
        <v>18</v>
      </c>
      <c r="I22" s="7">
        <f>SUM(I25,I26)</f>
        <v>10249294</v>
      </c>
      <c r="J22" s="7">
        <f>SUM(J25,J26)</f>
        <v>2318977</v>
      </c>
      <c r="K22" s="7">
        <v>22</v>
      </c>
      <c r="L22" s="46"/>
      <c r="M22" s="47"/>
    </row>
    <row r="23" spans="2:13" ht="27" customHeight="1" x14ac:dyDescent="0.25">
      <c r="B23" s="55"/>
      <c r="C23" s="58"/>
      <c r="D23" s="61" t="s">
        <v>16</v>
      </c>
      <c r="E23" s="61"/>
      <c r="F23" s="13">
        <v>902</v>
      </c>
      <c r="G23" s="13" t="s">
        <v>18</v>
      </c>
      <c r="H23" s="13" t="s">
        <v>18</v>
      </c>
      <c r="I23" s="8">
        <f>SUM(I25,I26)</f>
        <v>10249294</v>
      </c>
      <c r="J23" s="8">
        <f>SUM(J25,J26)</f>
        <v>2318977</v>
      </c>
      <c r="K23" s="8">
        <v>22</v>
      </c>
      <c r="L23" s="50"/>
      <c r="M23" s="51"/>
    </row>
    <row r="24" spans="2:13" ht="26.25" customHeight="1" thickBot="1" x14ac:dyDescent="0.3">
      <c r="B24" s="56"/>
      <c r="C24" s="59"/>
      <c r="D24" s="62" t="s">
        <v>20</v>
      </c>
      <c r="E24" s="62"/>
      <c r="F24" s="14">
        <v>902</v>
      </c>
      <c r="G24" s="14" t="s">
        <v>18</v>
      </c>
      <c r="H24" s="14" t="s">
        <v>18</v>
      </c>
      <c r="I24" s="10">
        <f>SUM(I25,I26)</f>
        <v>10249294</v>
      </c>
      <c r="J24" s="10">
        <f>SUM(J25,J26)</f>
        <v>2318977</v>
      </c>
      <c r="K24" s="10">
        <v>22</v>
      </c>
      <c r="L24" s="48"/>
      <c r="M24" s="49"/>
    </row>
    <row r="25" spans="2:13" ht="120.75" thickBot="1" x14ac:dyDescent="0.3">
      <c r="B25" s="16">
        <v>8</v>
      </c>
      <c r="C25" s="17" t="s">
        <v>34</v>
      </c>
      <c r="D25" s="81" t="s">
        <v>16</v>
      </c>
      <c r="E25" s="82"/>
      <c r="F25" s="18">
        <v>902</v>
      </c>
      <c r="G25" s="20">
        <v>1102</v>
      </c>
      <c r="H25" s="20" t="s">
        <v>35</v>
      </c>
      <c r="I25" s="18">
        <v>2143919</v>
      </c>
      <c r="J25" s="18">
        <v>535977</v>
      </c>
      <c r="K25" s="18">
        <v>24</v>
      </c>
      <c r="L25" s="52"/>
      <c r="M25" s="53"/>
    </row>
    <row r="26" spans="2:13" ht="120.75" thickBot="1" x14ac:dyDescent="0.3">
      <c r="B26" s="16">
        <v>9</v>
      </c>
      <c r="C26" s="17" t="s">
        <v>25</v>
      </c>
      <c r="D26" s="81" t="s">
        <v>16</v>
      </c>
      <c r="E26" s="82"/>
      <c r="F26" s="18">
        <v>902</v>
      </c>
      <c r="G26" s="20" t="s">
        <v>36</v>
      </c>
      <c r="H26" s="20" t="s">
        <v>37</v>
      </c>
      <c r="I26" s="18">
        <v>8105375</v>
      </c>
      <c r="J26" s="18">
        <v>1783000</v>
      </c>
      <c r="K26" s="18">
        <v>21</v>
      </c>
      <c r="L26" s="52"/>
      <c r="M26" s="53"/>
    </row>
    <row r="27" spans="2:13" ht="21.75" customHeight="1" x14ac:dyDescent="0.25">
      <c r="B27" s="54">
        <v>10</v>
      </c>
      <c r="C27" s="57" t="s">
        <v>23</v>
      </c>
      <c r="D27" s="60" t="s">
        <v>15</v>
      </c>
      <c r="E27" s="60"/>
      <c r="F27" s="12" t="s">
        <v>18</v>
      </c>
      <c r="G27" s="12" t="s">
        <v>18</v>
      </c>
      <c r="H27" s="12" t="s">
        <v>18</v>
      </c>
      <c r="I27" s="7">
        <f>SUM(I30,I31,I32,I33)</f>
        <v>136104</v>
      </c>
      <c r="J27" s="7">
        <f>SUM(J30,J31,J32,J33)</f>
        <v>109146.57</v>
      </c>
      <c r="K27" s="7">
        <v>80</v>
      </c>
      <c r="L27" s="46"/>
      <c r="M27" s="47"/>
    </row>
    <row r="28" spans="2:13" ht="27.75" customHeight="1" x14ac:dyDescent="0.25">
      <c r="B28" s="55"/>
      <c r="C28" s="58"/>
      <c r="D28" s="61" t="s">
        <v>16</v>
      </c>
      <c r="E28" s="61"/>
      <c r="F28" s="13">
        <v>902</v>
      </c>
      <c r="G28" s="13" t="s">
        <v>18</v>
      </c>
      <c r="H28" s="13" t="s">
        <v>18</v>
      </c>
      <c r="I28" s="8">
        <f>SUM(I30,I31,I32,I33)</f>
        <v>136104</v>
      </c>
      <c r="J28" s="8">
        <f>SUM(J30,J31,J32,J33)</f>
        <v>109146.57</v>
      </c>
      <c r="K28" s="8">
        <v>80</v>
      </c>
      <c r="L28" s="50"/>
      <c r="M28" s="51"/>
    </row>
    <row r="29" spans="2:13" ht="31.5" customHeight="1" thickBot="1" x14ac:dyDescent="0.3">
      <c r="B29" s="56"/>
      <c r="C29" s="59"/>
      <c r="D29" s="62" t="s">
        <v>22</v>
      </c>
      <c r="E29" s="62"/>
      <c r="F29" s="14">
        <v>902</v>
      </c>
      <c r="G29" s="14" t="s">
        <v>18</v>
      </c>
      <c r="H29" s="14" t="s">
        <v>18</v>
      </c>
      <c r="I29" s="10">
        <f>SUM(I30,I31,I32,I33)</f>
        <v>136104</v>
      </c>
      <c r="J29" s="10">
        <f>SUM(J30,J31,J32,J33)</f>
        <v>109146.57</v>
      </c>
      <c r="K29" s="10">
        <v>80</v>
      </c>
      <c r="L29" s="48"/>
      <c r="M29" s="49"/>
    </row>
    <row r="30" spans="2:13" ht="92.25" customHeight="1" thickBot="1" x14ac:dyDescent="0.3">
      <c r="B30" s="16">
        <v>11</v>
      </c>
      <c r="C30" s="17" t="s">
        <v>26</v>
      </c>
      <c r="D30" s="81" t="s">
        <v>16</v>
      </c>
      <c r="E30" s="82"/>
      <c r="F30" s="18">
        <v>902</v>
      </c>
      <c r="G30" s="20">
        <v>1301</v>
      </c>
      <c r="H30" s="20" t="s">
        <v>38</v>
      </c>
      <c r="I30" s="18">
        <v>2000</v>
      </c>
      <c r="J30" s="18">
        <v>246.57</v>
      </c>
      <c r="K30" s="18">
        <v>12</v>
      </c>
      <c r="L30" s="52"/>
      <c r="M30" s="53"/>
    </row>
    <row r="31" spans="2:13" ht="120.75" thickBot="1" x14ac:dyDescent="0.3">
      <c r="B31" s="16">
        <v>12</v>
      </c>
      <c r="C31" s="17" t="s">
        <v>39</v>
      </c>
      <c r="D31" s="81" t="s">
        <v>16</v>
      </c>
      <c r="E31" s="82"/>
      <c r="F31" s="18">
        <v>902</v>
      </c>
      <c r="G31" s="20" t="s">
        <v>40</v>
      </c>
      <c r="H31" s="20" t="s">
        <v>41</v>
      </c>
      <c r="I31" s="18">
        <v>2000</v>
      </c>
      <c r="J31" s="18">
        <v>0</v>
      </c>
      <c r="K31" s="18">
        <v>0</v>
      </c>
      <c r="L31" s="52"/>
      <c r="M31" s="53"/>
    </row>
    <row r="32" spans="2:13" ht="60.75" thickBot="1" x14ac:dyDescent="0.3">
      <c r="B32" s="16">
        <v>13</v>
      </c>
      <c r="C32" s="17" t="s">
        <v>27</v>
      </c>
      <c r="D32" s="81" t="s">
        <v>16</v>
      </c>
      <c r="E32" s="82"/>
      <c r="F32" s="18">
        <v>902</v>
      </c>
      <c r="G32" s="20" t="s">
        <v>40</v>
      </c>
      <c r="H32" s="20" t="s">
        <v>42</v>
      </c>
      <c r="I32" s="18">
        <v>12204</v>
      </c>
      <c r="J32" s="18">
        <v>0</v>
      </c>
      <c r="K32" s="18">
        <v>0</v>
      </c>
      <c r="L32" s="52"/>
      <c r="M32" s="53"/>
    </row>
    <row r="33" spans="2:13" ht="75.75" thickBot="1" x14ac:dyDescent="0.3">
      <c r="B33" s="16">
        <v>14</v>
      </c>
      <c r="C33" s="17" t="s">
        <v>43</v>
      </c>
      <c r="D33" s="81" t="s">
        <v>16</v>
      </c>
      <c r="E33" s="82"/>
      <c r="F33" s="18">
        <v>902</v>
      </c>
      <c r="G33" s="20" t="s">
        <v>40</v>
      </c>
      <c r="H33" s="20" t="s">
        <v>44</v>
      </c>
      <c r="I33" s="18">
        <v>119900</v>
      </c>
      <c r="J33" s="18">
        <v>108900</v>
      </c>
      <c r="K33" s="18">
        <v>90</v>
      </c>
      <c r="L33" s="52"/>
      <c r="M33" s="53"/>
    </row>
  </sheetData>
  <mergeCells count="60">
    <mergeCell ref="D33:E33"/>
    <mergeCell ref="L10:M11"/>
    <mergeCell ref="C6:N7"/>
    <mergeCell ref="L2:N3"/>
    <mergeCell ref="D31:E31"/>
    <mergeCell ref="D32:E32"/>
    <mergeCell ref="D12:E12"/>
    <mergeCell ref="L12:M12"/>
    <mergeCell ref="D25:E25"/>
    <mergeCell ref="D19:E19"/>
    <mergeCell ref="D20:E20"/>
    <mergeCell ref="D21:E21"/>
    <mergeCell ref="D30:E30"/>
    <mergeCell ref="D26:E26"/>
    <mergeCell ref="L33:M33"/>
    <mergeCell ref="L32:M32"/>
    <mergeCell ref="B10:B11"/>
    <mergeCell ref="C10:C11"/>
    <mergeCell ref="D10:E11"/>
    <mergeCell ref="F10:H10"/>
    <mergeCell ref="I10:K10"/>
    <mergeCell ref="B13:B15"/>
    <mergeCell ref="D13:E13"/>
    <mergeCell ref="D14:E14"/>
    <mergeCell ref="D15:E15"/>
    <mergeCell ref="B16:B18"/>
    <mergeCell ref="C16:C18"/>
    <mergeCell ref="D16:E16"/>
    <mergeCell ref="C13:C15"/>
    <mergeCell ref="D17:E17"/>
    <mergeCell ref="D18:E18"/>
    <mergeCell ref="B22:B24"/>
    <mergeCell ref="C22:C24"/>
    <mergeCell ref="D22:E22"/>
    <mergeCell ref="D23:E23"/>
    <mergeCell ref="D24:E24"/>
    <mergeCell ref="B27:B29"/>
    <mergeCell ref="C27:C29"/>
    <mergeCell ref="D27:E27"/>
    <mergeCell ref="D28:E28"/>
    <mergeCell ref="D29:E29"/>
    <mergeCell ref="L31:M31"/>
    <mergeCell ref="L30:M30"/>
    <mergeCell ref="L29:M29"/>
    <mergeCell ref="L28:M28"/>
    <mergeCell ref="L27:M27"/>
    <mergeCell ref="L26:M26"/>
    <mergeCell ref="L25:M25"/>
    <mergeCell ref="L24:M24"/>
    <mergeCell ref="L23:M23"/>
    <mergeCell ref="L22:M22"/>
    <mergeCell ref="L16:M16"/>
    <mergeCell ref="L15:M15"/>
    <mergeCell ref="L14:M14"/>
    <mergeCell ref="L13:M13"/>
    <mergeCell ref="L21:M21"/>
    <mergeCell ref="L20:M20"/>
    <mergeCell ref="L19:M19"/>
    <mergeCell ref="L18:M18"/>
    <mergeCell ref="L17:M17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6D41-8FA6-418F-80BA-AF34F17395F2}">
  <sheetPr>
    <pageSetUpPr fitToPage="1"/>
  </sheetPr>
  <dimension ref="B2:P34"/>
  <sheetViews>
    <sheetView topLeftCell="A28" workbookViewId="0">
      <selection activeCell="K23" sqref="K23"/>
    </sheetView>
  </sheetViews>
  <sheetFormatPr defaultRowHeight="15" x14ac:dyDescent="0.25"/>
  <cols>
    <col min="3" max="3" width="31.85546875" customWidth="1"/>
    <col min="6" max="6" width="9" customWidth="1"/>
    <col min="7" max="7" width="13.28515625" customWidth="1"/>
    <col min="8" max="8" width="17.5703125" customWidth="1"/>
    <col min="9" max="9" width="13.85546875" customWidth="1"/>
    <col min="10" max="10" width="12.7109375" customWidth="1"/>
    <col min="11" max="11" width="13" customWidth="1"/>
  </cols>
  <sheetData>
    <row r="2" spans="2:16" x14ac:dyDescent="0.25">
      <c r="L2" s="83" t="s">
        <v>0</v>
      </c>
      <c r="M2" s="83"/>
      <c r="N2" s="83"/>
      <c r="O2" s="2"/>
      <c r="P2" s="2"/>
    </row>
    <row r="3" spans="2:16" x14ac:dyDescent="0.25">
      <c r="L3" s="83"/>
      <c r="M3" s="83"/>
      <c r="N3" s="83"/>
      <c r="O3" s="2"/>
      <c r="P3" s="2"/>
    </row>
    <row r="6" spans="2:16" ht="15" customHeight="1" x14ac:dyDescent="0.25">
      <c r="C6" s="119" t="s">
        <v>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"/>
    </row>
    <row r="7" spans="2:16" ht="15" customHeight="1" x14ac:dyDescent="0.25"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"/>
    </row>
    <row r="9" spans="2:16" ht="15.75" thickBot="1" x14ac:dyDescent="0.3"/>
    <row r="10" spans="2:16" ht="28.5" customHeight="1" thickTop="1" thickBot="1" x14ac:dyDescent="0.3">
      <c r="B10" s="120" t="s">
        <v>2</v>
      </c>
      <c r="C10" s="77" t="s">
        <v>3</v>
      </c>
      <c r="D10" s="79" t="s">
        <v>4</v>
      </c>
      <c r="E10" s="79"/>
      <c r="F10" s="77" t="s">
        <v>5</v>
      </c>
      <c r="G10" s="77"/>
      <c r="H10" s="77"/>
      <c r="I10" s="77" t="s">
        <v>45</v>
      </c>
      <c r="J10" s="77"/>
      <c r="K10" s="77"/>
      <c r="L10" s="77" t="s">
        <v>10</v>
      </c>
      <c r="M10" s="77"/>
    </row>
    <row r="11" spans="2:16" ht="31.5" customHeight="1" thickTop="1" thickBot="1" x14ac:dyDescent="0.3">
      <c r="B11" s="121"/>
      <c r="C11" s="78"/>
      <c r="D11" s="80"/>
      <c r="E11" s="80"/>
      <c r="F11" s="3" t="s">
        <v>6</v>
      </c>
      <c r="G11" s="3" t="s">
        <v>7</v>
      </c>
      <c r="H11" s="3" t="s">
        <v>8</v>
      </c>
      <c r="I11" s="24" t="s">
        <v>11</v>
      </c>
      <c r="J11" s="24" t="s">
        <v>12</v>
      </c>
      <c r="K11" s="24" t="s">
        <v>13</v>
      </c>
      <c r="L11" s="78"/>
      <c r="M11" s="78"/>
    </row>
    <row r="12" spans="2:16" ht="16.5" thickBot="1" x14ac:dyDescent="0.3">
      <c r="B12" s="25">
        <v>1</v>
      </c>
      <c r="C12" s="26">
        <v>2</v>
      </c>
      <c r="D12" s="88">
        <v>3</v>
      </c>
      <c r="E12" s="105"/>
      <c r="F12" s="26">
        <v>4</v>
      </c>
      <c r="G12" s="26">
        <v>5</v>
      </c>
      <c r="H12" s="26">
        <v>6</v>
      </c>
      <c r="I12" s="27">
        <v>7</v>
      </c>
      <c r="J12" s="28">
        <v>8</v>
      </c>
      <c r="K12" s="26">
        <v>9</v>
      </c>
      <c r="L12" s="106">
        <v>10</v>
      </c>
      <c r="M12" s="89"/>
    </row>
    <row r="13" spans="2:16" ht="15.75" x14ac:dyDescent="0.25">
      <c r="B13" s="107">
        <v>1</v>
      </c>
      <c r="C13" s="110" t="s">
        <v>14</v>
      </c>
      <c r="D13" s="113" t="s">
        <v>15</v>
      </c>
      <c r="E13" s="114"/>
      <c r="F13" s="29" t="s">
        <v>18</v>
      </c>
      <c r="G13" s="29" t="s">
        <v>18</v>
      </c>
      <c r="H13" s="29" t="s">
        <v>18</v>
      </c>
      <c r="I13" s="30">
        <f t="shared" ref="I13:J15" si="0">SUM(I16,I22,I28)</f>
        <v>12978923</v>
      </c>
      <c r="J13" s="30">
        <f t="shared" si="0"/>
        <v>8018375.0999999996</v>
      </c>
      <c r="K13" s="31">
        <f>J13*100/I13</f>
        <v>61.77997280668049</v>
      </c>
      <c r="L13" s="100"/>
      <c r="M13" s="101"/>
    </row>
    <row r="14" spans="2:16" ht="30.75" customHeight="1" x14ac:dyDescent="0.25">
      <c r="B14" s="108"/>
      <c r="C14" s="111"/>
      <c r="D14" s="115" t="s">
        <v>16</v>
      </c>
      <c r="E14" s="116"/>
      <c r="F14" s="32">
        <v>902</v>
      </c>
      <c r="G14" s="33" t="s">
        <v>18</v>
      </c>
      <c r="H14" s="33" t="s">
        <v>18</v>
      </c>
      <c r="I14" s="32">
        <f t="shared" si="0"/>
        <v>12978923</v>
      </c>
      <c r="J14" s="32">
        <f t="shared" si="0"/>
        <v>8018375.0999999996</v>
      </c>
      <c r="K14" s="34">
        <f>J14*100/I14</f>
        <v>61.77997280668049</v>
      </c>
      <c r="L14" s="103"/>
      <c r="M14" s="104"/>
    </row>
    <row r="15" spans="2:16" ht="21" customHeight="1" thickBot="1" x14ac:dyDescent="0.3">
      <c r="B15" s="109"/>
      <c r="C15" s="112"/>
      <c r="D15" s="117" t="s">
        <v>17</v>
      </c>
      <c r="E15" s="118"/>
      <c r="F15" s="35">
        <v>902</v>
      </c>
      <c r="G15" s="36" t="s">
        <v>18</v>
      </c>
      <c r="H15" s="36" t="s">
        <v>18</v>
      </c>
      <c r="I15" s="35">
        <f t="shared" si="0"/>
        <v>12978923</v>
      </c>
      <c r="J15" s="35">
        <f t="shared" si="0"/>
        <v>8018375.0999999996</v>
      </c>
      <c r="K15" s="35">
        <v>62</v>
      </c>
      <c r="L15" s="91"/>
      <c r="M15" s="92"/>
    </row>
    <row r="16" spans="2:16" ht="38.25" customHeight="1" x14ac:dyDescent="0.25">
      <c r="B16" s="93">
        <v>2</v>
      </c>
      <c r="C16" s="96" t="s">
        <v>19</v>
      </c>
      <c r="D16" s="99" t="s">
        <v>15</v>
      </c>
      <c r="E16" s="99"/>
      <c r="F16" s="37" t="s">
        <v>18</v>
      </c>
      <c r="G16" s="37" t="s">
        <v>18</v>
      </c>
      <c r="H16" s="37" t="s">
        <v>18</v>
      </c>
      <c r="I16" s="30">
        <f>SUM(I19,I20,I21)</f>
        <v>2536855</v>
      </c>
      <c r="J16" s="30">
        <f>SUM(J19,J20,J21)</f>
        <v>2416010.54</v>
      </c>
      <c r="K16" s="30">
        <v>95</v>
      </c>
      <c r="L16" s="100"/>
      <c r="M16" s="101"/>
    </row>
    <row r="17" spans="2:13" ht="37.5" customHeight="1" x14ac:dyDescent="0.25">
      <c r="B17" s="94"/>
      <c r="C17" s="97"/>
      <c r="D17" s="102" t="s">
        <v>16</v>
      </c>
      <c r="E17" s="102"/>
      <c r="F17" s="38">
        <v>902</v>
      </c>
      <c r="G17" s="38" t="s">
        <v>18</v>
      </c>
      <c r="H17" s="38" t="s">
        <v>18</v>
      </c>
      <c r="I17" s="32">
        <f>SUM(I19,I20,I21)</f>
        <v>2536855</v>
      </c>
      <c r="J17" s="32">
        <f>SUM(J19,J20,J21)</f>
        <v>2416010.54</v>
      </c>
      <c r="K17" s="32">
        <v>95</v>
      </c>
      <c r="L17" s="103"/>
      <c r="M17" s="104"/>
    </row>
    <row r="18" spans="2:13" ht="35.25" customHeight="1" thickBot="1" x14ac:dyDescent="0.3">
      <c r="B18" s="95"/>
      <c r="C18" s="98"/>
      <c r="D18" s="90" t="s">
        <v>20</v>
      </c>
      <c r="E18" s="90"/>
      <c r="F18" s="39">
        <v>902</v>
      </c>
      <c r="G18" s="39" t="s">
        <v>18</v>
      </c>
      <c r="H18" s="39" t="s">
        <v>18</v>
      </c>
      <c r="I18" s="35">
        <f>SUM(I19,I20,I21)</f>
        <v>2536855</v>
      </c>
      <c r="J18" s="35">
        <f>SUM(J19,J20,J21)</f>
        <v>2416010.54</v>
      </c>
      <c r="K18" s="35">
        <v>95</v>
      </c>
      <c r="L18" s="91"/>
      <c r="M18" s="92"/>
    </row>
    <row r="19" spans="2:13" ht="126.75" thickBot="1" x14ac:dyDescent="0.3">
      <c r="B19" s="40">
        <v>3</v>
      </c>
      <c r="C19" s="41" t="s">
        <v>47</v>
      </c>
      <c r="D19" s="86" t="s">
        <v>16</v>
      </c>
      <c r="E19" s="87"/>
      <c r="F19" s="26">
        <v>902</v>
      </c>
      <c r="G19" s="42" t="s">
        <v>28</v>
      </c>
      <c r="H19" s="42" t="s">
        <v>29</v>
      </c>
      <c r="I19" s="26">
        <v>687656</v>
      </c>
      <c r="J19" s="26">
        <v>663556</v>
      </c>
      <c r="K19" s="26">
        <v>96</v>
      </c>
      <c r="L19" s="88"/>
      <c r="M19" s="89"/>
    </row>
    <row r="20" spans="2:13" ht="95.25" thickBot="1" x14ac:dyDescent="0.3">
      <c r="B20" s="40">
        <v>4</v>
      </c>
      <c r="C20" s="41" t="s">
        <v>48</v>
      </c>
      <c r="D20" s="86" t="s">
        <v>16</v>
      </c>
      <c r="E20" s="87"/>
      <c r="F20" s="26">
        <v>902</v>
      </c>
      <c r="G20" s="42" t="s">
        <v>28</v>
      </c>
      <c r="H20" s="42" t="s">
        <v>32</v>
      </c>
      <c r="I20" s="26">
        <v>91520</v>
      </c>
      <c r="J20" s="26">
        <v>91520</v>
      </c>
      <c r="K20" s="26">
        <v>100</v>
      </c>
      <c r="L20" s="88"/>
      <c r="M20" s="89"/>
    </row>
    <row r="21" spans="2:13" ht="95.25" thickBot="1" x14ac:dyDescent="0.3">
      <c r="B21" s="40">
        <v>5</v>
      </c>
      <c r="C21" s="43" t="s">
        <v>49</v>
      </c>
      <c r="D21" s="86" t="s">
        <v>16</v>
      </c>
      <c r="E21" s="87"/>
      <c r="F21" s="26">
        <v>902</v>
      </c>
      <c r="G21" s="42" t="s">
        <v>28</v>
      </c>
      <c r="H21" s="42" t="s">
        <v>33</v>
      </c>
      <c r="I21" s="26">
        <v>1757679</v>
      </c>
      <c r="J21" s="26">
        <v>1660934.54</v>
      </c>
      <c r="K21" s="26">
        <v>94</v>
      </c>
      <c r="L21" s="88"/>
      <c r="M21" s="89"/>
    </row>
    <row r="22" spans="2:13" ht="20.25" customHeight="1" x14ac:dyDescent="0.25">
      <c r="B22" s="93">
        <v>7</v>
      </c>
      <c r="C22" s="96" t="s">
        <v>21</v>
      </c>
      <c r="D22" s="99" t="s">
        <v>15</v>
      </c>
      <c r="E22" s="99"/>
      <c r="F22" s="37" t="s">
        <v>18</v>
      </c>
      <c r="G22" s="37" t="s">
        <v>18</v>
      </c>
      <c r="H22" s="37" t="s">
        <v>18</v>
      </c>
      <c r="I22" s="30">
        <f>SUM(I25,I26,I27)</f>
        <v>10287964</v>
      </c>
      <c r="J22" s="30">
        <f>SUM(J25,J26,J27)</f>
        <v>5492954.5599999996</v>
      </c>
      <c r="K22" s="30">
        <v>53</v>
      </c>
      <c r="L22" s="100"/>
      <c r="M22" s="101"/>
    </row>
    <row r="23" spans="2:13" ht="27" customHeight="1" x14ac:dyDescent="0.25">
      <c r="B23" s="94"/>
      <c r="C23" s="97"/>
      <c r="D23" s="102" t="s">
        <v>16</v>
      </c>
      <c r="E23" s="102"/>
      <c r="F23" s="38">
        <v>902</v>
      </c>
      <c r="G23" s="38" t="s">
        <v>18</v>
      </c>
      <c r="H23" s="38" t="s">
        <v>18</v>
      </c>
      <c r="I23" s="32">
        <f>SUM(I25,I26,I27)</f>
        <v>10287964</v>
      </c>
      <c r="J23" s="32">
        <f>SUM(J25,J26,J27)</f>
        <v>5492954.5599999996</v>
      </c>
      <c r="K23" s="32">
        <v>53</v>
      </c>
      <c r="L23" s="103"/>
      <c r="M23" s="104"/>
    </row>
    <row r="24" spans="2:13" ht="26.25" customHeight="1" thickBot="1" x14ac:dyDescent="0.3">
      <c r="B24" s="95"/>
      <c r="C24" s="98"/>
      <c r="D24" s="90" t="s">
        <v>20</v>
      </c>
      <c r="E24" s="90"/>
      <c r="F24" s="39">
        <v>902</v>
      </c>
      <c r="G24" s="39" t="s">
        <v>18</v>
      </c>
      <c r="H24" s="39" t="s">
        <v>18</v>
      </c>
      <c r="I24" s="35">
        <f>SUM(I25,I26,I27)</f>
        <v>10287964</v>
      </c>
      <c r="J24" s="35">
        <f>SUM(J25,J26,J27)</f>
        <v>5492954.5599999996</v>
      </c>
      <c r="K24" s="35">
        <v>53</v>
      </c>
      <c r="L24" s="91"/>
      <c r="M24" s="92"/>
    </row>
    <row r="25" spans="2:13" ht="142.5" thickBot="1" x14ac:dyDescent="0.3">
      <c r="B25" s="40">
        <v>8</v>
      </c>
      <c r="C25" s="41" t="s">
        <v>50</v>
      </c>
      <c r="D25" s="86" t="s">
        <v>16</v>
      </c>
      <c r="E25" s="87"/>
      <c r="F25" s="26">
        <v>902</v>
      </c>
      <c r="G25" s="42">
        <v>1102</v>
      </c>
      <c r="H25" s="42" t="s">
        <v>35</v>
      </c>
      <c r="I25" s="26">
        <v>2143919</v>
      </c>
      <c r="J25" s="26">
        <v>1071960</v>
      </c>
      <c r="K25" s="26">
        <v>50</v>
      </c>
      <c r="L25" s="88"/>
      <c r="M25" s="89"/>
    </row>
    <row r="26" spans="2:13" ht="111" thickBot="1" x14ac:dyDescent="0.3">
      <c r="B26" s="40"/>
      <c r="C26" s="41" t="s">
        <v>51</v>
      </c>
      <c r="D26" s="86" t="s">
        <v>16</v>
      </c>
      <c r="E26" s="87"/>
      <c r="F26" s="26">
        <v>902</v>
      </c>
      <c r="G26" s="42" t="s">
        <v>36</v>
      </c>
      <c r="H26" s="42" t="s">
        <v>37</v>
      </c>
      <c r="I26" s="26">
        <v>8105375</v>
      </c>
      <c r="J26" s="26">
        <v>4382325</v>
      </c>
      <c r="K26" s="26">
        <v>54</v>
      </c>
      <c r="L26" s="44"/>
      <c r="M26" s="45"/>
    </row>
    <row r="27" spans="2:13" ht="158.25" thickBot="1" x14ac:dyDescent="0.3">
      <c r="B27" s="40">
        <v>9</v>
      </c>
      <c r="C27" s="41" t="s">
        <v>52</v>
      </c>
      <c r="D27" s="86" t="s">
        <v>16</v>
      </c>
      <c r="E27" s="87"/>
      <c r="F27" s="26">
        <v>902</v>
      </c>
      <c r="G27" s="42" t="s">
        <v>36</v>
      </c>
      <c r="H27" s="42" t="s">
        <v>46</v>
      </c>
      <c r="I27" s="26">
        <v>38670</v>
      </c>
      <c r="J27" s="26">
        <v>38669.56</v>
      </c>
      <c r="K27" s="26">
        <v>99</v>
      </c>
      <c r="L27" s="88"/>
      <c r="M27" s="89"/>
    </row>
    <row r="28" spans="2:13" ht="21.75" customHeight="1" x14ac:dyDescent="0.25">
      <c r="B28" s="93">
        <v>10</v>
      </c>
      <c r="C28" s="96" t="s">
        <v>23</v>
      </c>
      <c r="D28" s="99" t="s">
        <v>15</v>
      </c>
      <c r="E28" s="99"/>
      <c r="F28" s="37" t="s">
        <v>18</v>
      </c>
      <c r="G28" s="37" t="s">
        <v>18</v>
      </c>
      <c r="H28" s="37" t="s">
        <v>18</v>
      </c>
      <c r="I28" s="30">
        <f>SUM(I31,I32,I33,I34)</f>
        <v>154104</v>
      </c>
      <c r="J28" s="30">
        <f>SUM(J31,J32,J33,J34)</f>
        <v>109410</v>
      </c>
      <c r="K28" s="30">
        <v>70</v>
      </c>
      <c r="L28" s="100"/>
      <c r="M28" s="101"/>
    </row>
    <row r="29" spans="2:13" ht="27.75" customHeight="1" x14ac:dyDescent="0.25">
      <c r="B29" s="94"/>
      <c r="C29" s="97"/>
      <c r="D29" s="102" t="s">
        <v>16</v>
      </c>
      <c r="E29" s="102"/>
      <c r="F29" s="38">
        <v>902</v>
      </c>
      <c r="G29" s="38" t="s">
        <v>18</v>
      </c>
      <c r="H29" s="38" t="s">
        <v>18</v>
      </c>
      <c r="I29" s="32">
        <f>SUM(I31,I32,I33,I34)</f>
        <v>154104</v>
      </c>
      <c r="J29" s="32">
        <f>SUM(J31,J32,J33,J34)</f>
        <v>109410</v>
      </c>
      <c r="K29" s="32">
        <v>70</v>
      </c>
      <c r="L29" s="103"/>
      <c r="M29" s="104"/>
    </row>
    <row r="30" spans="2:13" ht="31.5" customHeight="1" thickBot="1" x14ac:dyDescent="0.3">
      <c r="B30" s="95"/>
      <c r="C30" s="98"/>
      <c r="D30" s="90" t="s">
        <v>22</v>
      </c>
      <c r="E30" s="90"/>
      <c r="F30" s="39">
        <v>902</v>
      </c>
      <c r="G30" s="39" t="s">
        <v>18</v>
      </c>
      <c r="H30" s="39" t="s">
        <v>18</v>
      </c>
      <c r="I30" s="35">
        <f>SUM(I31,I32,I33,I34)</f>
        <v>154104</v>
      </c>
      <c r="J30" s="35">
        <f>SUM(J31,J32,J33,J34)</f>
        <v>109410</v>
      </c>
      <c r="K30" s="35">
        <v>70</v>
      </c>
      <c r="L30" s="91"/>
      <c r="M30" s="92"/>
    </row>
    <row r="31" spans="2:13" ht="92.25" customHeight="1" thickBot="1" x14ac:dyDescent="0.3">
      <c r="B31" s="40">
        <v>11</v>
      </c>
      <c r="C31" s="41" t="s">
        <v>53</v>
      </c>
      <c r="D31" s="86" t="s">
        <v>16</v>
      </c>
      <c r="E31" s="87"/>
      <c r="F31" s="26">
        <v>902</v>
      </c>
      <c r="G31" s="42">
        <v>1301</v>
      </c>
      <c r="H31" s="42" t="s">
        <v>38</v>
      </c>
      <c r="I31" s="26">
        <v>2000</v>
      </c>
      <c r="J31" s="26">
        <v>510</v>
      </c>
      <c r="K31" s="26">
        <v>25</v>
      </c>
      <c r="L31" s="88"/>
      <c r="M31" s="89"/>
    </row>
    <row r="32" spans="2:13" ht="126.75" thickBot="1" x14ac:dyDescent="0.3">
      <c r="B32" s="40">
        <v>12</v>
      </c>
      <c r="C32" s="41" t="s">
        <v>54</v>
      </c>
      <c r="D32" s="86" t="s">
        <v>16</v>
      </c>
      <c r="E32" s="87"/>
      <c r="F32" s="26">
        <v>902</v>
      </c>
      <c r="G32" s="42" t="s">
        <v>40</v>
      </c>
      <c r="H32" s="42" t="s">
        <v>41</v>
      </c>
      <c r="I32" s="26">
        <v>20000</v>
      </c>
      <c r="J32" s="26">
        <v>0</v>
      </c>
      <c r="K32" s="26">
        <v>0</v>
      </c>
      <c r="L32" s="88"/>
      <c r="M32" s="89"/>
    </row>
    <row r="33" spans="2:13" ht="63.75" thickBot="1" x14ac:dyDescent="0.3">
      <c r="B33" s="40">
        <v>13</v>
      </c>
      <c r="C33" s="41" t="s">
        <v>55</v>
      </c>
      <c r="D33" s="86" t="s">
        <v>16</v>
      </c>
      <c r="E33" s="87"/>
      <c r="F33" s="26">
        <v>902</v>
      </c>
      <c r="G33" s="42" t="s">
        <v>40</v>
      </c>
      <c r="H33" s="42" t="s">
        <v>42</v>
      </c>
      <c r="I33" s="26">
        <v>12204</v>
      </c>
      <c r="J33" s="26">
        <v>0</v>
      </c>
      <c r="K33" s="26">
        <v>0</v>
      </c>
      <c r="L33" s="88"/>
      <c r="M33" s="89"/>
    </row>
    <row r="34" spans="2:13" ht="79.5" thickBot="1" x14ac:dyDescent="0.3">
      <c r="B34" s="40">
        <v>14</v>
      </c>
      <c r="C34" s="41" t="s">
        <v>56</v>
      </c>
      <c r="D34" s="86" t="s">
        <v>16</v>
      </c>
      <c r="E34" s="87"/>
      <c r="F34" s="26">
        <v>902</v>
      </c>
      <c r="G34" s="42" t="s">
        <v>40</v>
      </c>
      <c r="H34" s="42" t="s">
        <v>44</v>
      </c>
      <c r="I34" s="26">
        <v>119900</v>
      </c>
      <c r="J34" s="26">
        <v>108900</v>
      </c>
      <c r="K34" s="26">
        <v>90</v>
      </c>
      <c r="L34" s="88"/>
      <c r="M34" s="89"/>
    </row>
  </sheetData>
  <mergeCells count="61">
    <mergeCell ref="L2:N3"/>
    <mergeCell ref="C6:N7"/>
    <mergeCell ref="B10:B11"/>
    <mergeCell ref="C10:C11"/>
    <mergeCell ref="D10:E11"/>
    <mergeCell ref="F10:H10"/>
    <mergeCell ref="I10:K10"/>
    <mergeCell ref="L10:M11"/>
    <mergeCell ref="D12:E12"/>
    <mergeCell ref="L12:M12"/>
    <mergeCell ref="B13:B15"/>
    <mergeCell ref="C13:C15"/>
    <mergeCell ref="D13:E13"/>
    <mergeCell ref="L13:M13"/>
    <mergeCell ref="D14:E14"/>
    <mergeCell ref="L14:M14"/>
    <mergeCell ref="D15:E15"/>
    <mergeCell ref="L15:M15"/>
    <mergeCell ref="B16:B18"/>
    <mergeCell ref="C16:C18"/>
    <mergeCell ref="D16:E16"/>
    <mergeCell ref="L16:M16"/>
    <mergeCell ref="D17:E17"/>
    <mergeCell ref="L17:M17"/>
    <mergeCell ref="D18:E18"/>
    <mergeCell ref="L18:M18"/>
    <mergeCell ref="D19:E19"/>
    <mergeCell ref="L19:M19"/>
    <mergeCell ref="D20:E20"/>
    <mergeCell ref="L20:M20"/>
    <mergeCell ref="D21:E21"/>
    <mergeCell ref="L21:M21"/>
    <mergeCell ref="B22:B24"/>
    <mergeCell ref="C22:C24"/>
    <mergeCell ref="D22:E22"/>
    <mergeCell ref="L22:M22"/>
    <mergeCell ref="D23:E23"/>
    <mergeCell ref="L23:M23"/>
    <mergeCell ref="D24:E24"/>
    <mergeCell ref="L24:M24"/>
    <mergeCell ref="D25:E25"/>
    <mergeCell ref="L25:M25"/>
    <mergeCell ref="D27:E27"/>
    <mergeCell ref="L27:M27"/>
    <mergeCell ref="B28:B30"/>
    <mergeCell ref="C28:C30"/>
    <mergeCell ref="D28:E28"/>
    <mergeCell ref="L28:M28"/>
    <mergeCell ref="D29:E29"/>
    <mergeCell ref="L29:M29"/>
    <mergeCell ref="D33:E33"/>
    <mergeCell ref="L33:M33"/>
    <mergeCell ref="D34:E34"/>
    <mergeCell ref="L34:M34"/>
    <mergeCell ref="D26:E26"/>
    <mergeCell ref="D30:E30"/>
    <mergeCell ref="L30:M30"/>
    <mergeCell ref="D31:E31"/>
    <mergeCell ref="L31:M31"/>
    <mergeCell ref="D32:E32"/>
    <mergeCell ref="L32:M32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1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2019-07-26T10:36:21Z</cp:lastPrinted>
  <dcterms:created xsi:type="dcterms:W3CDTF">2019-06-10T08:21:38Z</dcterms:created>
  <dcterms:modified xsi:type="dcterms:W3CDTF">2019-07-26T10:38:19Z</dcterms:modified>
</cp:coreProperties>
</file>